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9b3617dd1cca572/Documents/"/>
    </mc:Choice>
  </mc:AlternateContent>
  <xr:revisionPtr revIDLastSave="49" documentId="8_{013CF028-1F84-47C1-AD11-52CE1C17CD49}" xr6:coauthVersionLast="47" xr6:coauthVersionMax="47" xr10:uidLastSave="{2BBFFE21-8875-4A20-83EF-63687780B111}"/>
  <bookViews>
    <workbookView xWindow="-103" yWindow="-103" windowWidth="33120" windowHeight="18000" xr2:uid="{67CA969B-37BA-4A43-9A47-311F3BC16D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5" i="1" l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7" i="1"/>
  <c r="G9" i="1"/>
  <c r="G15" i="1"/>
  <c r="G6" i="1"/>
</calcChain>
</file>

<file path=xl/sharedStrings.xml><?xml version="1.0" encoding="utf-8"?>
<sst xmlns="http://schemas.openxmlformats.org/spreadsheetml/2006/main" count="48" uniqueCount="45">
  <si>
    <t>Note A4</t>
  </si>
  <si>
    <t>Frequency</t>
  </si>
  <si>
    <t>[Hz]</t>
  </si>
  <si>
    <t>[cents]</t>
  </si>
  <si>
    <t>Number of Cents</t>
  </si>
  <si>
    <t>Change from A=440</t>
  </si>
  <si>
    <t>[text]</t>
  </si>
  <si>
    <t>Meaning/Description</t>
  </si>
  <si>
    <t>1879 A=449.7, London. Pitch of the opera orchestra at Covent Garden during performance</t>
  </si>
  <si>
    <t>1876 A= 446.7, London. Concert pitch</t>
  </si>
  <si>
    <t>1878 A=449.9, London. Covent Garden opera orchestra during performance as measured by Hipkins. 1877 A=449.9, London. Standard fork used by Collard piano Co.</t>
  </si>
  <si>
    <t xml:space="preserve">	1878 A=451.9, London. British army regulations. Pitch for wind instruments.</t>
  </si>
  <si>
    <t>https://www.translatorscafe.com/unit-converter/en-US/calculator/note-frequency/</t>
  </si>
  <si>
    <t>http://www.mcgee-flutes.com/eng_pitch.html</t>
  </si>
  <si>
    <t xml:space="preserve">	1878 A=448.1, London. Tuning fork made by Walker.</t>
  </si>
  <si>
    <t>1852-1874 A= 452.5, London. Average pitch of the Philharmonic Orchestra under the direction of Sir Michael Costa</t>
  </si>
  <si>
    <t>1880 A=446.2, London. Tuning fork used by John Broadwood and Co for in house tunings but not for public concerts.</t>
  </si>
  <si>
    <t>1880 A=444.9, London. Her majesty's opera. From a tuning fork of the theatre as measured by Hipkins.</t>
  </si>
  <si>
    <t>1879 A=445.5, London. Her Majesty's opera orchestra during performance from a fork made by Hipkins.</t>
  </si>
  <si>
    <t>1878 A=445.1, London. Society of Arts pitch.</t>
  </si>
  <si>
    <t>1876 Bosanquet 444</t>
  </si>
  <si>
    <t xml:space="preserve">	1860 A=448.4, London. Society of the Arts tuning fork.</t>
  </si>
  <si>
    <t>1849-54 A=445.9, London. Broadwood piano company's original</t>
  </si>
  <si>
    <t xml:space="preserve">	1878 A= 436, London. Standard pitch of church organs taken from Metzler's tuning fork.</t>
  </si>
  <si>
    <t>435, 1887 Norton, 1892 Fisher (Diapason Normal), 1893 Spillane, 1905 Audsley, 1906 Pyle (French Diapason Normal), 1915 White (International pitch).</t>
  </si>
  <si>
    <t>1907 Spain  430.5  (Philosophical pitch), 1893 Smith  430.539</t>
  </si>
  <si>
    <t>1826. A=428.4, London. An old fork belonging to the Broadwood Co.Rea</t>
  </si>
  <si>
    <t>1826 A=427.6, London. An old fork belonging to the Broadwood Co.</t>
  </si>
  <si>
    <t>A=432, popular amongst a select few</t>
  </si>
  <si>
    <t>A=448, popular amongst a very few.</t>
  </si>
  <si>
    <t>A=440, standard tuning. 1899, 	Covent Garden Opera (Hipkis). 1939, 	Adopted at International conference.</t>
  </si>
  <si>
    <t>Boards of Canada: 5-9-78</t>
  </si>
  <si>
    <t>The rise and fall of English pitch (article):</t>
  </si>
  <si>
    <t>References:</t>
  </si>
  <si>
    <t>Calculator of pitch:</t>
  </si>
  <si>
    <t>My calculators:</t>
  </si>
  <si>
    <t>= output, number of cents change from A=440 Hz</t>
  </si>
  <si>
    <t>= input, your frequency of interest (in Hertz) here (box to the left)</t>
  </si>
  <si>
    <t>1909 	A=452.4, confirmed for military bands, Military bands battled on at 452</t>
  </si>
  <si>
    <t>Military bands battled on at 452 until 1927 when an amendment to the Kings Regulations adopted 439Hz.</t>
  </si>
  <si>
    <t>1820, 433Hz, 1820 has been included in the High Pitch series as a possible departure point for this pitch.  Hopefully, further data might fill in the gaps between 1820 - 1846.</t>
  </si>
  <si>
    <t>It seems likely that the century started with low pitch only, set around 420-425 Hz.</t>
  </si>
  <si>
    <t>= input, number of cents offset from A=440 Hz</t>
  </si>
  <si>
    <t>= output, frequency of interest (in Hertz) here (box to the left)</t>
  </si>
  <si>
    <t>Another, simpler way to write the one at the top is this 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</si>
</sst>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quotePrefix="1" applyFont="1"/>
    <xf numFmtId="0" fontId="4" fillId="0" borderId="0" xfId="1" applyFont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10</xdr:col>
      <xdr:colOff>141569</xdr:colOff>
      <xdr:row>6</xdr:row>
      <xdr:rowOff>283036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A2591BD-5329-AAE7-3414-730E65DD0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09714" y="1143000"/>
          <a:ext cx="2084669" cy="283036"/>
        </a:xfrm>
        <a:prstGeom prst="rect">
          <a:avLst/>
        </a:prstGeom>
      </xdr:spPr>
    </xdr:pic>
    <xdr:clientData/>
  </xdr:twoCellAnchor>
  <xdr:twoCellAnchor editAs="oneCell">
    <xdr:from>
      <xdr:col>6</xdr:col>
      <xdr:colOff>876300</xdr:colOff>
      <xdr:row>16</xdr:row>
      <xdr:rowOff>108857</xdr:rowOff>
    </xdr:from>
    <xdr:to>
      <xdr:col>10</xdr:col>
      <xdr:colOff>342962</xdr:colOff>
      <xdr:row>20</xdr:row>
      <xdr:rowOff>10908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8294A11-9255-0ABF-31BC-A31A30A05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8071" y="3347357"/>
          <a:ext cx="2367705" cy="854551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9</xdr:col>
      <xdr:colOff>435474</xdr:colOff>
      <xdr:row>16</xdr:row>
      <xdr:rowOff>54435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B4CF7D8-07AB-6D96-4B01-CE41EFE59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09714" y="3048000"/>
          <a:ext cx="1730874" cy="24493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9</xdr:col>
      <xdr:colOff>130666</xdr:colOff>
      <xdr:row>10</xdr:row>
      <xdr:rowOff>92536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9CE5A73-DF3C-B6EF-239F-7C73F67AD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409714" y="1905000"/>
          <a:ext cx="1426066" cy="2830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cgee-flutes.com/eng_pitch.html" TargetMode="External"/><Relationship Id="rId1" Type="http://schemas.openxmlformats.org/officeDocument/2006/relationships/hyperlink" Target="https://www.translatorscafe.com/unit-converter/en-US/calculator/note-frequency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D5E3F-484C-4D5D-914A-1403C509D30E}">
  <dimension ref="C4:Q147"/>
  <sheetViews>
    <sheetView tabSelected="1" workbookViewId="0">
      <selection activeCell="E6" sqref="E6"/>
    </sheetView>
  </sheetViews>
  <sheetFormatPr defaultColWidth="9.15234375" defaultRowHeight="15" x14ac:dyDescent="0.35"/>
  <cols>
    <col min="1" max="1" width="3" style="5" customWidth="1"/>
    <col min="2" max="2" width="2.84375" style="5" customWidth="1"/>
    <col min="3" max="3" width="12" style="6" bestFit="1" customWidth="1"/>
    <col min="4" max="4" width="22" style="6" bestFit="1" customWidth="1"/>
    <col min="5" max="5" width="119" style="3" customWidth="1"/>
    <col min="6" max="6" width="3" style="3" customWidth="1"/>
    <col min="7" max="7" width="13.53515625" style="5" customWidth="1"/>
    <col min="8" max="15" width="9.15234375" style="5"/>
    <col min="16" max="16" width="55" style="5" customWidth="1"/>
    <col min="17" max="16384" width="9.15234375" style="5"/>
  </cols>
  <sheetData>
    <row r="4" spans="3:17" s="5" customFormat="1" ht="15.45" x14ac:dyDescent="0.4">
      <c r="C4" s="1" t="s">
        <v>0</v>
      </c>
      <c r="D4" s="1" t="s">
        <v>4</v>
      </c>
      <c r="E4" s="2" t="s">
        <v>7</v>
      </c>
      <c r="F4" s="3"/>
      <c r="G4" s="4" t="s">
        <v>35</v>
      </c>
      <c r="P4" s="4" t="s">
        <v>33</v>
      </c>
    </row>
    <row r="5" spans="3:17" s="5" customFormat="1" x14ac:dyDescent="0.35">
      <c r="C5" s="6" t="s">
        <v>1</v>
      </c>
      <c r="D5" s="6" t="s">
        <v>5</v>
      </c>
      <c r="E5" s="3"/>
      <c r="F5" s="3"/>
      <c r="G5" s="5">
        <v>432</v>
      </c>
      <c r="H5" s="7" t="s">
        <v>37</v>
      </c>
      <c r="Q5" s="8"/>
    </row>
    <row r="6" spans="3:17" s="5" customFormat="1" x14ac:dyDescent="0.35">
      <c r="C6" s="6" t="s">
        <v>2</v>
      </c>
      <c r="D6" s="6" t="s">
        <v>3</v>
      </c>
      <c r="E6" s="3" t="s">
        <v>6</v>
      </c>
      <c r="F6" s="3"/>
      <c r="G6" s="5">
        <f>(1200*LOG(G5/440))/LOG(2)</f>
        <v>-31.766653633429279</v>
      </c>
      <c r="H6" s="7" t="s">
        <v>36</v>
      </c>
      <c r="P6" s="5" t="s">
        <v>34</v>
      </c>
      <c r="Q6" s="8"/>
    </row>
    <row r="7" spans="3:17" s="5" customFormat="1" ht="30" x14ac:dyDescent="0.35">
      <c r="C7" s="6">
        <f>440*(2^(D7/1200))</f>
        <v>452.8929841231365</v>
      </c>
      <c r="D7" s="6">
        <v>50</v>
      </c>
      <c r="E7" s="6"/>
      <c r="F7" s="3"/>
      <c r="P7" s="8" t="s">
        <v>12</v>
      </c>
    </row>
    <row r="8" spans="3:17" s="5" customFormat="1" x14ac:dyDescent="0.35">
      <c r="C8" s="6">
        <f t="shared" ref="C8:C71" si="0">440*(2^(D8/1200))</f>
        <v>452.63145841612703</v>
      </c>
      <c r="D8" s="6">
        <v>49</v>
      </c>
      <c r="E8" s="3" t="s">
        <v>15</v>
      </c>
      <c r="F8" s="3"/>
      <c r="G8" s="5">
        <v>-31.766653999999999</v>
      </c>
      <c r="H8" s="7" t="s">
        <v>42</v>
      </c>
    </row>
    <row r="9" spans="3:17" s="5" customFormat="1" x14ac:dyDescent="0.35">
      <c r="C9" s="6">
        <f t="shared" si="0"/>
        <v>452.37008372866927</v>
      </c>
      <c r="D9" s="6">
        <v>48</v>
      </c>
      <c r="E9" s="3" t="s">
        <v>38</v>
      </c>
      <c r="F9" s="3"/>
      <c r="G9" s="5">
        <f>440*(2^(G8/1200))</f>
        <v>431.99999990852848</v>
      </c>
      <c r="H9" s="7" t="s">
        <v>43</v>
      </c>
    </row>
    <row r="10" spans="3:17" s="5" customFormat="1" x14ac:dyDescent="0.35">
      <c r="C10" s="6">
        <f t="shared" si="0"/>
        <v>452.10885997355604</v>
      </c>
      <c r="D10" s="6">
        <v>47</v>
      </c>
      <c r="E10" s="3"/>
      <c r="F10" s="3"/>
      <c r="P10" s="5" t="s">
        <v>32</v>
      </c>
    </row>
    <row r="11" spans="3:17" s="5" customFormat="1" x14ac:dyDescent="0.35">
      <c r="C11" s="6">
        <f t="shared" si="0"/>
        <v>451.84778706363068</v>
      </c>
      <c r="D11" s="6">
        <v>46</v>
      </c>
      <c r="E11" s="3" t="s">
        <v>11</v>
      </c>
      <c r="F11" s="3"/>
      <c r="P11" s="8" t="s">
        <v>13</v>
      </c>
    </row>
    <row r="12" spans="3:17" s="5" customFormat="1" x14ac:dyDescent="0.35">
      <c r="C12" s="6">
        <f t="shared" si="0"/>
        <v>451.58686491178656</v>
      </c>
      <c r="D12" s="6">
        <v>45</v>
      </c>
      <c r="E12" s="3"/>
      <c r="F12" s="3"/>
    </row>
    <row r="13" spans="3:17" s="5" customFormat="1" x14ac:dyDescent="0.35">
      <c r="C13" s="6">
        <f t="shared" si="0"/>
        <v>451.32609343096783</v>
      </c>
      <c r="D13" s="6">
        <v>44</v>
      </c>
      <c r="E13" s="3"/>
      <c r="F13" s="3"/>
      <c r="H13" s="5" t="s">
        <v>44</v>
      </c>
    </row>
    <row r="14" spans="3:17" s="5" customFormat="1" x14ac:dyDescent="0.35">
      <c r="C14" s="6">
        <f t="shared" si="0"/>
        <v>451.06547253416841</v>
      </c>
      <c r="D14" s="6">
        <v>43</v>
      </c>
      <c r="E14" s="3"/>
      <c r="F14" s="3"/>
      <c r="G14" s="5">
        <v>432</v>
      </c>
      <c r="H14" s="7" t="s">
        <v>37</v>
      </c>
    </row>
    <row r="15" spans="3:17" s="5" customFormat="1" x14ac:dyDescent="0.35">
      <c r="C15" s="6">
        <f t="shared" si="0"/>
        <v>450.80500213443264</v>
      </c>
      <c r="D15" s="6">
        <v>42</v>
      </c>
      <c r="E15" s="3"/>
      <c r="F15" s="3"/>
      <c r="G15" s="5">
        <f>1200*LOG((G14/440),2)</f>
        <v>-31.766653633429282</v>
      </c>
      <c r="H15" s="7" t="s">
        <v>36</v>
      </c>
    </row>
    <row r="16" spans="3:17" s="5" customFormat="1" x14ac:dyDescent="0.35">
      <c r="C16" s="6">
        <f t="shared" si="0"/>
        <v>450.54468214485519</v>
      </c>
      <c r="D16" s="6">
        <v>41</v>
      </c>
      <c r="E16" s="3"/>
      <c r="F16" s="3"/>
    </row>
    <row r="17" spans="3:6" s="5" customFormat="1" x14ac:dyDescent="0.35">
      <c r="C17" s="6">
        <f t="shared" si="0"/>
        <v>450.28451247858101</v>
      </c>
      <c r="D17" s="6">
        <v>40</v>
      </c>
      <c r="E17" s="3"/>
      <c r="F17" s="3"/>
    </row>
    <row r="18" spans="3:6" s="5" customFormat="1" ht="30" x14ac:dyDescent="0.35">
      <c r="C18" s="6">
        <f t="shared" si="0"/>
        <v>450.02449304880469</v>
      </c>
      <c r="D18" s="6">
        <v>39</v>
      </c>
      <c r="E18" s="9" t="s">
        <v>10</v>
      </c>
      <c r="F18" s="9"/>
    </row>
    <row r="19" spans="3:6" s="5" customFormat="1" x14ac:dyDescent="0.35">
      <c r="C19" s="6">
        <f t="shared" si="0"/>
        <v>449.76462376877151</v>
      </c>
      <c r="D19" s="6">
        <v>38</v>
      </c>
      <c r="E19" s="3" t="s">
        <v>8</v>
      </c>
      <c r="F19" s="3"/>
    </row>
    <row r="20" spans="3:6" s="5" customFormat="1" x14ac:dyDescent="0.35">
      <c r="C20" s="6">
        <f t="shared" si="0"/>
        <v>449.50490455177652</v>
      </c>
      <c r="D20" s="6">
        <v>37</v>
      </c>
      <c r="E20" s="3"/>
      <c r="F20" s="3"/>
    </row>
    <row r="21" spans="3:6" s="5" customFormat="1" x14ac:dyDescent="0.35">
      <c r="C21" s="6">
        <f t="shared" si="0"/>
        <v>449.24533531116509</v>
      </c>
      <c r="D21" s="6">
        <v>36</v>
      </c>
      <c r="E21" s="3"/>
      <c r="F21" s="3"/>
    </row>
    <row r="22" spans="3:6" s="5" customFormat="1" x14ac:dyDescent="0.35">
      <c r="C22" s="6">
        <f t="shared" si="0"/>
        <v>448.98591596033219</v>
      </c>
      <c r="D22" s="6">
        <v>35</v>
      </c>
      <c r="E22" s="3"/>
      <c r="F22" s="3"/>
    </row>
    <row r="23" spans="3:6" s="5" customFormat="1" x14ac:dyDescent="0.35">
      <c r="C23" s="6">
        <f t="shared" si="0"/>
        <v>448.72664641272337</v>
      </c>
      <c r="D23" s="6">
        <v>34</v>
      </c>
      <c r="E23" s="5" t="s">
        <v>31</v>
      </c>
    </row>
    <row r="24" spans="3:6" s="5" customFormat="1" x14ac:dyDescent="0.35">
      <c r="C24" s="6">
        <f t="shared" si="0"/>
        <v>448.46752658183385</v>
      </c>
      <c r="D24" s="6">
        <v>33</v>
      </c>
      <c r="E24" s="3" t="s">
        <v>21</v>
      </c>
      <c r="F24" s="3"/>
    </row>
    <row r="25" spans="3:6" s="5" customFormat="1" x14ac:dyDescent="0.35">
      <c r="C25" s="6">
        <f t="shared" si="0"/>
        <v>448.20855638120867</v>
      </c>
      <c r="D25" s="6">
        <v>32</v>
      </c>
      <c r="E25" s="3" t="s">
        <v>14</v>
      </c>
      <c r="F25" s="3"/>
    </row>
    <row r="26" spans="3:6" s="5" customFormat="1" x14ac:dyDescent="0.35">
      <c r="C26" s="6">
        <f t="shared" si="0"/>
        <v>447.94973572444303</v>
      </c>
      <c r="D26" s="6">
        <v>31</v>
      </c>
      <c r="E26" s="3" t="s">
        <v>29</v>
      </c>
      <c r="F26" s="3"/>
    </row>
    <row r="27" spans="3:6" s="5" customFormat="1" x14ac:dyDescent="0.35">
      <c r="C27" s="6">
        <f t="shared" si="0"/>
        <v>447.69106452518196</v>
      </c>
      <c r="D27" s="6">
        <v>30</v>
      </c>
      <c r="E27" s="3"/>
      <c r="F27" s="3"/>
    </row>
    <row r="28" spans="3:6" s="5" customFormat="1" x14ac:dyDescent="0.35">
      <c r="C28" s="6">
        <f t="shared" si="0"/>
        <v>447.43254269712048</v>
      </c>
      <c r="D28" s="6">
        <v>29</v>
      </c>
      <c r="E28" s="3"/>
      <c r="F28" s="3"/>
    </row>
    <row r="29" spans="3:6" s="5" customFormat="1" x14ac:dyDescent="0.35">
      <c r="C29" s="6">
        <f t="shared" si="0"/>
        <v>447.17417015400315</v>
      </c>
      <c r="D29" s="6">
        <v>28</v>
      </c>
      <c r="E29" s="3"/>
      <c r="F29" s="3"/>
    </row>
    <row r="30" spans="3:6" s="5" customFormat="1" x14ac:dyDescent="0.35">
      <c r="C30" s="6">
        <f t="shared" si="0"/>
        <v>446.91594680962442</v>
      </c>
      <c r="D30" s="6">
        <v>27</v>
      </c>
      <c r="E30" s="3"/>
      <c r="F30" s="3"/>
    </row>
    <row r="31" spans="3:6" s="5" customFormat="1" x14ac:dyDescent="0.35">
      <c r="C31" s="6">
        <f t="shared" si="0"/>
        <v>446.65787257782893</v>
      </c>
      <c r="D31" s="6">
        <v>26</v>
      </c>
      <c r="E31" s="3" t="s">
        <v>9</v>
      </c>
      <c r="F31" s="3"/>
    </row>
    <row r="32" spans="3:6" s="5" customFormat="1" x14ac:dyDescent="0.35">
      <c r="C32" s="6">
        <f t="shared" si="0"/>
        <v>446.39994737251044</v>
      </c>
      <c r="D32" s="6">
        <v>25</v>
      </c>
      <c r="E32" s="3"/>
      <c r="F32" s="3"/>
    </row>
    <row r="33" spans="3:6" s="5" customFormat="1" x14ac:dyDescent="0.35">
      <c r="C33" s="6">
        <f t="shared" si="0"/>
        <v>446.1421711076128</v>
      </c>
      <c r="D33" s="6">
        <v>24</v>
      </c>
      <c r="E33" s="3" t="s">
        <v>16</v>
      </c>
      <c r="F33" s="3"/>
    </row>
    <row r="34" spans="3:6" s="5" customFormat="1" x14ac:dyDescent="0.35">
      <c r="C34" s="6">
        <f t="shared" si="0"/>
        <v>445.88454369712963</v>
      </c>
      <c r="D34" s="6">
        <v>23</v>
      </c>
      <c r="E34" s="3" t="s">
        <v>22</v>
      </c>
      <c r="F34" s="3"/>
    </row>
    <row r="35" spans="3:6" s="5" customFormat="1" x14ac:dyDescent="0.35">
      <c r="C35" s="6">
        <f t="shared" si="0"/>
        <v>445.62706505510397</v>
      </c>
      <c r="D35" s="6">
        <v>22</v>
      </c>
      <c r="E35" s="3"/>
      <c r="F35" s="3"/>
    </row>
    <row r="36" spans="3:6" s="5" customFormat="1" x14ac:dyDescent="0.35">
      <c r="C36" s="6">
        <f t="shared" si="0"/>
        <v>445.36973509562858</v>
      </c>
      <c r="D36" s="6">
        <v>21</v>
      </c>
      <c r="E36" s="3" t="s">
        <v>18</v>
      </c>
      <c r="F36" s="3"/>
    </row>
    <row r="37" spans="3:6" s="5" customFormat="1" x14ac:dyDescent="0.35">
      <c r="C37" s="6">
        <f t="shared" si="0"/>
        <v>445.11255373284592</v>
      </c>
      <c r="D37" s="6">
        <v>20</v>
      </c>
      <c r="E37" s="3" t="s">
        <v>19</v>
      </c>
      <c r="F37" s="3"/>
    </row>
    <row r="38" spans="3:6" s="5" customFormat="1" x14ac:dyDescent="0.35">
      <c r="C38" s="6">
        <f t="shared" si="0"/>
        <v>444.85552088094795</v>
      </c>
      <c r="D38" s="6">
        <v>19</v>
      </c>
      <c r="E38" s="3" t="s">
        <v>17</v>
      </c>
      <c r="F38" s="3"/>
    </row>
    <row r="39" spans="3:6" s="5" customFormat="1" x14ac:dyDescent="0.35">
      <c r="C39" s="6">
        <f t="shared" si="0"/>
        <v>444.59863645417607</v>
      </c>
      <c r="D39" s="6">
        <v>18</v>
      </c>
      <c r="E39" s="3"/>
      <c r="F39" s="3"/>
    </row>
    <row r="40" spans="3:6" s="5" customFormat="1" x14ac:dyDescent="0.35">
      <c r="C40" s="6">
        <f t="shared" si="0"/>
        <v>444.34190036682145</v>
      </c>
      <c r="D40" s="6">
        <v>17</v>
      </c>
      <c r="E40" s="3"/>
      <c r="F40" s="3"/>
    </row>
    <row r="41" spans="3:6" s="5" customFormat="1" x14ac:dyDescent="0.35">
      <c r="C41" s="6">
        <f t="shared" si="0"/>
        <v>444.08531253322468</v>
      </c>
      <c r="D41" s="6">
        <v>16</v>
      </c>
      <c r="E41" s="3" t="s">
        <v>20</v>
      </c>
      <c r="F41" s="3"/>
    </row>
    <row r="42" spans="3:6" s="5" customFormat="1" x14ac:dyDescent="0.35">
      <c r="C42" s="6">
        <f t="shared" si="0"/>
        <v>443.82887286777554</v>
      </c>
      <c r="D42" s="6">
        <v>15</v>
      </c>
      <c r="E42" s="3"/>
      <c r="F42" s="3"/>
    </row>
    <row r="43" spans="3:6" s="5" customFormat="1" x14ac:dyDescent="0.35">
      <c r="C43" s="6">
        <f t="shared" si="0"/>
        <v>443.57258128491367</v>
      </c>
      <c r="D43" s="6">
        <v>14</v>
      </c>
      <c r="E43" s="3"/>
      <c r="F43" s="3"/>
    </row>
    <row r="44" spans="3:6" s="5" customFormat="1" x14ac:dyDescent="0.35">
      <c r="C44" s="6">
        <f t="shared" si="0"/>
        <v>443.31643769912785</v>
      </c>
      <c r="D44" s="6">
        <v>13</v>
      </c>
      <c r="E44" s="3"/>
      <c r="F44" s="3"/>
    </row>
    <row r="45" spans="3:6" s="5" customFormat="1" x14ac:dyDescent="0.35">
      <c r="C45" s="6">
        <f t="shared" si="0"/>
        <v>443.06044202495633</v>
      </c>
      <c r="D45" s="6">
        <v>12</v>
      </c>
      <c r="E45" s="3"/>
      <c r="F45" s="3"/>
    </row>
    <row r="46" spans="3:6" s="5" customFormat="1" x14ac:dyDescent="0.35">
      <c r="C46" s="6">
        <f t="shared" si="0"/>
        <v>442.80459417698654</v>
      </c>
      <c r="D46" s="6">
        <v>11</v>
      </c>
      <c r="E46" s="3"/>
      <c r="F46" s="3"/>
    </row>
    <row r="47" spans="3:6" s="5" customFormat="1" x14ac:dyDescent="0.35">
      <c r="C47" s="6">
        <f t="shared" si="0"/>
        <v>442.54889406985552</v>
      </c>
      <c r="D47" s="6">
        <v>10</v>
      </c>
      <c r="E47" s="3"/>
      <c r="F47" s="3"/>
    </row>
    <row r="48" spans="3:6" s="5" customFormat="1" x14ac:dyDescent="0.35">
      <c r="C48" s="6">
        <f t="shared" si="0"/>
        <v>442.29334161824943</v>
      </c>
      <c r="D48" s="6">
        <v>9</v>
      </c>
      <c r="E48" s="3"/>
      <c r="F48" s="3"/>
    </row>
    <row r="49" spans="3:6" s="5" customFormat="1" x14ac:dyDescent="0.35">
      <c r="C49" s="6">
        <f t="shared" si="0"/>
        <v>442.0379367369037</v>
      </c>
      <c r="D49" s="6">
        <v>8</v>
      </c>
      <c r="E49" s="3"/>
      <c r="F49" s="3"/>
    </row>
    <row r="50" spans="3:6" s="5" customFormat="1" x14ac:dyDescent="0.35">
      <c r="C50" s="6">
        <f t="shared" si="0"/>
        <v>441.78267934060301</v>
      </c>
      <c r="D50" s="6">
        <v>7</v>
      </c>
      <c r="E50" s="3"/>
      <c r="F50" s="3"/>
    </row>
    <row r="51" spans="3:6" s="5" customFormat="1" x14ac:dyDescent="0.35">
      <c r="C51" s="6">
        <f t="shared" si="0"/>
        <v>441.52756934418125</v>
      </c>
      <c r="D51" s="6">
        <v>6</v>
      </c>
      <c r="E51" s="3"/>
      <c r="F51" s="3"/>
    </row>
    <row r="52" spans="3:6" s="5" customFormat="1" x14ac:dyDescent="0.35">
      <c r="C52" s="6">
        <f t="shared" si="0"/>
        <v>441.27260666252153</v>
      </c>
      <c r="D52" s="6">
        <v>5</v>
      </c>
      <c r="E52" s="3"/>
      <c r="F52" s="3"/>
    </row>
    <row r="53" spans="3:6" s="5" customFormat="1" x14ac:dyDescent="0.35">
      <c r="C53" s="6">
        <f t="shared" si="0"/>
        <v>441.01779121055603</v>
      </c>
      <c r="D53" s="6">
        <v>4</v>
      </c>
      <c r="E53" s="3"/>
      <c r="F53" s="3"/>
    </row>
    <row r="54" spans="3:6" s="5" customFormat="1" x14ac:dyDescent="0.35">
      <c r="C54" s="6">
        <f t="shared" si="0"/>
        <v>440.76312290326621</v>
      </c>
      <c r="D54" s="6">
        <v>3</v>
      </c>
      <c r="E54" s="3"/>
      <c r="F54" s="3"/>
    </row>
    <row r="55" spans="3:6" s="5" customFormat="1" x14ac:dyDescent="0.35">
      <c r="C55" s="6">
        <f t="shared" si="0"/>
        <v>440.50860165568241</v>
      </c>
      <c r="D55" s="6">
        <v>2</v>
      </c>
      <c r="E55" s="3"/>
      <c r="F55" s="3"/>
    </row>
    <row r="56" spans="3:6" s="5" customFormat="1" x14ac:dyDescent="0.35">
      <c r="C56" s="6">
        <f t="shared" si="0"/>
        <v>440.25422738288415</v>
      </c>
      <c r="D56" s="6">
        <v>1</v>
      </c>
      <c r="E56" s="3"/>
      <c r="F56" s="3"/>
    </row>
    <row r="57" spans="3:6" s="5" customFormat="1" ht="18.75" customHeight="1" x14ac:dyDescent="0.35">
      <c r="C57" s="6">
        <f t="shared" si="0"/>
        <v>440</v>
      </c>
      <c r="D57" s="6">
        <v>0</v>
      </c>
      <c r="E57" s="3" t="s">
        <v>30</v>
      </c>
      <c r="F57" s="3"/>
    </row>
    <row r="58" spans="3:6" s="5" customFormat="1" x14ac:dyDescent="0.35">
      <c r="C58" s="6">
        <f t="shared" si="0"/>
        <v>439.74591942220752</v>
      </c>
      <c r="D58" s="6">
        <v>-1</v>
      </c>
      <c r="E58" s="3"/>
      <c r="F58" s="3"/>
    </row>
    <row r="59" spans="3:6" s="5" customFormat="1" x14ac:dyDescent="0.35">
      <c r="C59" s="6">
        <f t="shared" si="0"/>
        <v>439.49198556473328</v>
      </c>
      <c r="D59" s="6">
        <v>-2</v>
      </c>
      <c r="E59" s="3"/>
      <c r="F59" s="3"/>
    </row>
    <row r="60" spans="3:6" s="5" customFormat="1" x14ac:dyDescent="0.35">
      <c r="C60" s="6">
        <f t="shared" si="0"/>
        <v>439.23819834285268</v>
      </c>
      <c r="D60" s="6">
        <v>-3</v>
      </c>
      <c r="E60" s="3"/>
      <c r="F60" s="3"/>
    </row>
    <row r="61" spans="3:6" s="5" customFormat="1" x14ac:dyDescent="0.35">
      <c r="C61" s="6">
        <f t="shared" si="0"/>
        <v>438.98455767189029</v>
      </c>
      <c r="D61" s="6">
        <v>-4</v>
      </c>
      <c r="E61" s="3" t="s">
        <v>39</v>
      </c>
      <c r="F61" s="3"/>
    </row>
    <row r="62" spans="3:6" s="5" customFormat="1" x14ac:dyDescent="0.35">
      <c r="C62" s="6">
        <f t="shared" si="0"/>
        <v>438.73106346721926</v>
      </c>
      <c r="D62" s="6">
        <v>-5</v>
      </c>
      <c r="E62" s="3"/>
      <c r="F62" s="3"/>
    </row>
    <row r="63" spans="3:6" s="5" customFormat="1" x14ac:dyDescent="0.35">
      <c r="C63" s="6">
        <f t="shared" si="0"/>
        <v>438.47771564426182</v>
      </c>
      <c r="D63" s="6">
        <v>-6</v>
      </c>
      <c r="E63" s="3"/>
      <c r="F63" s="3"/>
    </row>
    <row r="64" spans="3:6" s="5" customFormat="1" x14ac:dyDescent="0.35">
      <c r="C64" s="6">
        <f t="shared" si="0"/>
        <v>438.22451411848903</v>
      </c>
      <c r="D64" s="6">
        <v>-7</v>
      </c>
      <c r="E64" s="3"/>
      <c r="F64" s="3"/>
    </row>
    <row r="65" spans="3:6" s="5" customFormat="1" x14ac:dyDescent="0.35">
      <c r="C65" s="6">
        <f t="shared" si="0"/>
        <v>437.97145880542081</v>
      </c>
      <c r="D65" s="6">
        <v>-8</v>
      </c>
      <c r="E65" s="3"/>
      <c r="F65" s="3"/>
    </row>
    <row r="66" spans="3:6" s="5" customFormat="1" x14ac:dyDescent="0.35">
      <c r="C66" s="6">
        <f t="shared" si="0"/>
        <v>437.71854962062554</v>
      </c>
      <c r="D66" s="6">
        <v>-9</v>
      </c>
      <c r="E66" s="3"/>
      <c r="F66" s="3"/>
    </row>
    <row r="67" spans="3:6" s="5" customFormat="1" x14ac:dyDescent="0.35">
      <c r="C67" s="6">
        <f t="shared" si="0"/>
        <v>437.4657864797208</v>
      </c>
      <c r="D67" s="6">
        <v>-10</v>
      </c>
      <c r="E67" s="3"/>
      <c r="F67" s="3"/>
    </row>
    <row r="68" spans="3:6" s="5" customFormat="1" x14ac:dyDescent="0.35">
      <c r="C68" s="6">
        <f t="shared" si="0"/>
        <v>437.21316929837263</v>
      </c>
      <c r="D68" s="6">
        <v>-11</v>
      </c>
      <c r="E68" s="3"/>
      <c r="F68" s="3"/>
    </row>
    <row r="69" spans="3:6" s="5" customFormat="1" x14ac:dyDescent="0.35">
      <c r="C69" s="6">
        <f t="shared" si="0"/>
        <v>436.96069799229576</v>
      </c>
      <c r="D69" s="6">
        <v>-12</v>
      </c>
      <c r="E69" s="3"/>
      <c r="F69" s="3"/>
    </row>
    <row r="70" spans="3:6" s="5" customFormat="1" x14ac:dyDescent="0.35">
      <c r="C70" s="6">
        <f t="shared" si="0"/>
        <v>436.70837247725376</v>
      </c>
      <c r="D70" s="6">
        <v>-13</v>
      </c>
      <c r="E70" s="3"/>
      <c r="F70" s="3"/>
    </row>
    <row r="71" spans="3:6" s="5" customFormat="1" x14ac:dyDescent="0.35">
      <c r="C71" s="6">
        <f t="shared" si="0"/>
        <v>436.45619266905874</v>
      </c>
      <c r="D71" s="6">
        <v>-14</v>
      </c>
      <c r="E71" s="3"/>
      <c r="F71" s="3"/>
    </row>
    <row r="72" spans="3:6" s="5" customFormat="1" x14ac:dyDescent="0.35">
      <c r="C72" s="6">
        <f t="shared" ref="C72:C135" si="1">440*(2^(D72/1200))</f>
        <v>436.20415848357129</v>
      </c>
      <c r="D72" s="6">
        <v>-15</v>
      </c>
      <c r="E72" s="3"/>
      <c r="F72" s="3"/>
    </row>
    <row r="73" spans="3:6" s="5" customFormat="1" x14ac:dyDescent="0.35">
      <c r="C73" s="6">
        <f t="shared" si="1"/>
        <v>435.95226983670091</v>
      </c>
      <c r="D73" s="6">
        <v>-16</v>
      </c>
      <c r="E73" s="3" t="s">
        <v>23</v>
      </c>
      <c r="F73" s="3"/>
    </row>
    <row r="74" spans="3:6" s="5" customFormat="1" x14ac:dyDescent="0.35">
      <c r="C74" s="6">
        <f t="shared" si="1"/>
        <v>435.70052664440533</v>
      </c>
      <c r="D74" s="6">
        <v>-17</v>
      </c>
      <c r="E74" s="3"/>
      <c r="F74" s="3"/>
    </row>
    <row r="75" spans="3:6" s="5" customFormat="1" x14ac:dyDescent="0.35">
      <c r="C75" s="6">
        <f t="shared" si="1"/>
        <v>435.44892882269107</v>
      </c>
      <c r="D75" s="6">
        <v>-18</v>
      </c>
      <c r="E75" s="3"/>
      <c r="F75" s="3"/>
    </row>
    <row r="76" spans="3:6" s="5" customFormat="1" x14ac:dyDescent="0.35">
      <c r="C76" s="6">
        <f t="shared" si="1"/>
        <v>435.19747628761286</v>
      </c>
      <c r="D76" s="6">
        <v>-19</v>
      </c>
      <c r="E76" s="3"/>
      <c r="F76" s="3"/>
    </row>
    <row r="77" spans="3:6" s="5" customFormat="1" ht="30" x14ac:dyDescent="0.35">
      <c r="C77" s="6">
        <f t="shared" si="1"/>
        <v>434.94616895527429</v>
      </c>
      <c r="D77" s="6">
        <v>-20</v>
      </c>
      <c r="E77" s="3" t="s">
        <v>24</v>
      </c>
      <c r="F77" s="3"/>
    </row>
    <row r="78" spans="3:6" s="5" customFormat="1" x14ac:dyDescent="0.35">
      <c r="C78" s="6">
        <f t="shared" si="1"/>
        <v>434.69500674182706</v>
      </c>
      <c r="D78" s="6">
        <v>-21</v>
      </c>
      <c r="E78" s="3"/>
      <c r="F78" s="3"/>
    </row>
    <row r="79" spans="3:6" s="5" customFormat="1" x14ac:dyDescent="0.35">
      <c r="C79" s="6">
        <f t="shared" si="1"/>
        <v>434.4439895634714</v>
      </c>
      <c r="D79" s="6">
        <v>-22</v>
      </c>
      <c r="E79" s="3"/>
      <c r="F79" s="3"/>
    </row>
    <row r="80" spans="3:6" s="5" customFormat="1" x14ac:dyDescent="0.35">
      <c r="C80" s="6">
        <f t="shared" si="1"/>
        <v>434.19311733645611</v>
      </c>
      <c r="D80" s="6">
        <v>-23</v>
      </c>
      <c r="E80" s="3"/>
      <c r="F80" s="3"/>
    </row>
    <row r="81" spans="3:6" s="5" customFormat="1" x14ac:dyDescent="0.35">
      <c r="C81" s="6">
        <f t="shared" si="1"/>
        <v>433.94238997707805</v>
      </c>
      <c r="D81" s="6">
        <v>-24</v>
      </c>
      <c r="E81" s="3"/>
      <c r="F81" s="3"/>
    </row>
    <row r="82" spans="3:6" s="5" customFormat="1" x14ac:dyDescent="0.35">
      <c r="C82" s="6">
        <f t="shared" si="1"/>
        <v>433.69180740168247</v>
      </c>
      <c r="D82" s="6">
        <v>-25</v>
      </c>
      <c r="E82" s="3"/>
      <c r="F82" s="3"/>
    </row>
    <row r="83" spans="3:6" s="5" customFormat="1" x14ac:dyDescent="0.35">
      <c r="C83" s="6">
        <f t="shared" si="1"/>
        <v>433.44136952666327</v>
      </c>
      <c r="D83" s="6">
        <v>-26</v>
      </c>
      <c r="E83" s="3"/>
      <c r="F83" s="3"/>
    </row>
    <row r="84" spans="3:6" s="5" customFormat="1" ht="30" x14ac:dyDescent="0.35">
      <c r="C84" s="6">
        <f t="shared" si="1"/>
        <v>433.19107626846221</v>
      </c>
      <c r="D84" s="6">
        <v>-27</v>
      </c>
      <c r="E84" s="10" t="s">
        <v>40</v>
      </c>
      <c r="F84" s="3"/>
    </row>
    <row r="85" spans="3:6" s="5" customFormat="1" x14ac:dyDescent="0.35">
      <c r="C85" s="6">
        <f t="shared" si="1"/>
        <v>432.94092754356927</v>
      </c>
      <c r="D85" s="6">
        <v>-28</v>
      </c>
      <c r="E85" s="3"/>
      <c r="F85" s="3"/>
    </row>
    <row r="86" spans="3:6" s="5" customFormat="1" x14ac:dyDescent="0.35">
      <c r="C86" s="6">
        <f t="shared" si="1"/>
        <v>432.69092326852325</v>
      </c>
      <c r="D86" s="6">
        <v>-29</v>
      </c>
      <c r="E86" s="3"/>
      <c r="F86" s="3"/>
    </row>
    <row r="87" spans="3:6" s="5" customFormat="1" x14ac:dyDescent="0.35">
      <c r="C87" s="6">
        <f t="shared" si="1"/>
        <v>432.44106335991052</v>
      </c>
      <c r="D87" s="6">
        <v>-30</v>
      </c>
      <c r="E87" s="3"/>
      <c r="F87" s="3"/>
    </row>
    <row r="88" spans="3:6" s="5" customFormat="1" x14ac:dyDescent="0.35">
      <c r="C88" s="6">
        <f t="shared" si="1"/>
        <v>432.19134773436576</v>
      </c>
      <c r="D88" s="6">
        <v>-31</v>
      </c>
      <c r="E88" s="3"/>
      <c r="F88" s="3"/>
    </row>
    <row r="89" spans="3:6" s="5" customFormat="1" x14ac:dyDescent="0.35">
      <c r="C89" s="6">
        <f t="shared" si="1"/>
        <v>431.94177630857195</v>
      </c>
      <c r="D89" s="6">
        <v>-32</v>
      </c>
      <c r="E89" s="3" t="s">
        <v>28</v>
      </c>
      <c r="F89" s="3"/>
    </row>
    <row r="90" spans="3:6" s="5" customFormat="1" x14ac:dyDescent="0.35">
      <c r="C90" s="6">
        <f t="shared" si="1"/>
        <v>431.69234899926016</v>
      </c>
      <c r="D90" s="6">
        <v>-33</v>
      </c>
      <c r="E90" s="3"/>
      <c r="F90" s="3"/>
    </row>
    <row r="91" spans="3:6" s="5" customFormat="1" x14ac:dyDescent="0.35">
      <c r="C91" s="6">
        <f t="shared" si="1"/>
        <v>431.44306572320949</v>
      </c>
      <c r="D91" s="6">
        <v>-34</v>
      </c>
      <c r="E91" s="3"/>
      <c r="F91" s="3"/>
    </row>
    <row r="92" spans="3:6" s="5" customFormat="1" x14ac:dyDescent="0.35">
      <c r="C92" s="6">
        <f t="shared" si="1"/>
        <v>431.19392639724697</v>
      </c>
      <c r="D92" s="6">
        <v>-35</v>
      </c>
      <c r="E92" s="3"/>
      <c r="F92" s="3"/>
    </row>
    <row r="93" spans="3:6" s="5" customFormat="1" x14ac:dyDescent="0.35">
      <c r="C93" s="6">
        <f t="shared" si="1"/>
        <v>430.94493093824775</v>
      </c>
      <c r="D93" s="6">
        <v>-36</v>
      </c>
      <c r="E93" s="3"/>
      <c r="F93" s="3"/>
    </row>
    <row r="94" spans="3:6" s="5" customFormat="1" x14ac:dyDescent="0.35">
      <c r="C94" s="6">
        <f t="shared" si="1"/>
        <v>430.69607926313529</v>
      </c>
      <c r="D94" s="6">
        <v>-37</v>
      </c>
      <c r="E94" s="3"/>
      <c r="F94" s="3"/>
    </row>
    <row r="95" spans="3:6" s="5" customFormat="1" x14ac:dyDescent="0.35">
      <c r="C95" s="6">
        <f t="shared" si="1"/>
        <v>430.44737128888045</v>
      </c>
      <c r="D95" s="6">
        <v>-38</v>
      </c>
      <c r="E95" s="3" t="s">
        <v>25</v>
      </c>
      <c r="F95" s="3"/>
    </row>
    <row r="96" spans="3:6" s="5" customFormat="1" x14ac:dyDescent="0.35">
      <c r="C96" s="6">
        <f t="shared" si="1"/>
        <v>430.19880693250241</v>
      </c>
      <c r="D96" s="6">
        <v>-39</v>
      </c>
      <c r="E96" s="3"/>
      <c r="F96" s="3"/>
    </row>
    <row r="97" spans="3:6" s="5" customFormat="1" x14ac:dyDescent="0.35">
      <c r="C97" s="6">
        <f t="shared" si="1"/>
        <v>429.95038611106821</v>
      </c>
      <c r="D97" s="6">
        <v>-40</v>
      </c>
      <c r="E97" s="3"/>
      <c r="F97" s="3"/>
    </row>
    <row r="98" spans="3:6" s="5" customFormat="1" x14ac:dyDescent="0.35">
      <c r="C98" s="6">
        <f t="shared" si="1"/>
        <v>429.70210874169283</v>
      </c>
      <c r="D98" s="6">
        <v>-41</v>
      </c>
      <c r="E98" s="3"/>
      <c r="F98" s="3"/>
    </row>
    <row r="99" spans="3:6" s="5" customFormat="1" x14ac:dyDescent="0.35">
      <c r="C99" s="6">
        <f t="shared" si="1"/>
        <v>429.45397474153884</v>
      </c>
      <c r="D99" s="6">
        <v>-42</v>
      </c>
      <c r="E99" s="3"/>
      <c r="F99" s="3"/>
    </row>
    <row r="100" spans="3:6" s="5" customFormat="1" x14ac:dyDescent="0.35">
      <c r="C100" s="6">
        <f t="shared" si="1"/>
        <v>429.20598402781695</v>
      </c>
      <c r="D100" s="6">
        <v>-43</v>
      </c>
      <c r="E100" s="3"/>
      <c r="F100" s="3"/>
    </row>
    <row r="101" spans="3:6" s="5" customFormat="1" x14ac:dyDescent="0.35">
      <c r="C101" s="6">
        <f t="shared" si="1"/>
        <v>428.9581365177857</v>
      </c>
      <c r="D101" s="6">
        <v>-44</v>
      </c>
      <c r="E101" s="3"/>
      <c r="F101" s="3"/>
    </row>
    <row r="102" spans="3:6" s="5" customFormat="1" x14ac:dyDescent="0.35">
      <c r="C102" s="6">
        <f t="shared" si="1"/>
        <v>428.71043212875111</v>
      </c>
      <c r="D102" s="6">
        <v>-45</v>
      </c>
      <c r="E102" s="3"/>
      <c r="F102" s="3"/>
    </row>
    <row r="103" spans="3:6" s="5" customFormat="1" x14ac:dyDescent="0.35">
      <c r="C103" s="6">
        <f t="shared" si="1"/>
        <v>428.46287077806716</v>
      </c>
      <c r="D103" s="6">
        <v>-46</v>
      </c>
      <c r="E103" s="3" t="s">
        <v>26</v>
      </c>
      <c r="F103" s="3"/>
    </row>
    <row r="104" spans="3:6" s="5" customFormat="1" x14ac:dyDescent="0.35">
      <c r="C104" s="6">
        <f t="shared" si="1"/>
        <v>428.21545238313558</v>
      </c>
      <c r="D104" s="6">
        <v>-47</v>
      </c>
      <c r="E104" s="3"/>
      <c r="F104" s="3"/>
    </row>
    <row r="105" spans="3:6" s="5" customFormat="1" x14ac:dyDescent="0.35">
      <c r="C105" s="6">
        <f t="shared" si="1"/>
        <v>427.96817686140565</v>
      </c>
      <c r="D105" s="6">
        <v>-48</v>
      </c>
      <c r="E105" s="3"/>
      <c r="F105" s="3"/>
    </row>
    <row r="106" spans="3:6" s="5" customFormat="1" x14ac:dyDescent="0.35">
      <c r="C106" s="6">
        <f t="shared" si="1"/>
        <v>427.72104413037442</v>
      </c>
      <c r="D106" s="6">
        <v>-49</v>
      </c>
      <c r="E106" s="3" t="s">
        <v>27</v>
      </c>
      <c r="F106" s="3"/>
    </row>
    <row r="107" spans="3:6" s="5" customFormat="1" x14ac:dyDescent="0.35">
      <c r="C107" s="6">
        <f t="shared" si="1"/>
        <v>427.4740541075866</v>
      </c>
      <c r="D107" s="6">
        <v>-50</v>
      </c>
      <c r="E107" s="3"/>
      <c r="F107" s="3"/>
    </row>
    <row r="108" spans="3:6" s="5" customFormat="1" x14ac:dyDescent="0.35">
      <c r="C108" s="6">
        <f t="shared" si="1"/>
        <v>427.22720671063445</v>
      </c>
      <c r="D108" s="6">
        <v>-51</v>
      </c>
      <c r="E108" s="3"/>
      <c r="F108" s="3"/>
    </row>
    <row r="109" spans="3:6" s="5" customFormat="1" x14ac:dyDescent="0.35">
      <c r="C109" s="6">
        <f t="shared" si="1"/>
        <v>426.98050185715789</v>
      </c>
      <c r="D109" s="6">
        <v>-52</v>
      </c>
      <c r="E109" s="3"/>
      <c r="F109" s="3"/>
    </row>
    <row r="110" spans="3:6" s="5" customFormat="1" x14ac:dyDescent="0.35">
      <c r="C110" s="6">
        <f t="shared" si="1"/>
        <v>426.73393946484424</v>
      </c>
      <c r="D110" s="6">
        <v>-53</v>
      </c>
      <c r="E110" s="3"/>
      <c r="F110" s="3"/>
    </row>
    <row r="111" spans="3:6" s="5" customFormat="1" x14ac:dyDescent="0.35">
      <c r="C111" s="6">
        <f t="shared" si="1"/>
        <v>426.48751945142857</v>
      </c>
      <c r="D111" s="6">
        <v>-54</v>
      </c>
      <c r="E111" s="3"/>
      <c r="F111" s="3"/>
    </row>
    <row r="112" spans="3:6" s="5" customFormat="1" x14ac:dyDescent="0.35">
      <c r="C112" s="6">
        <f t="shared" si="1"/>
        <v>426.24124173469335</v>
      </c>
      <c r="D112" s="6">
        <v>-55</v>
      </c>
      <c r="E112" s="3"/>
      <c r="F112" s="3"/>
    </row>
    <row r="113" spans="3:6" s="5" customFormat="1" x14ac:dyDescent="0.35">
      <c r="C113" s="6">
        <f t="shared" si="1"/>
        <v>425.99510623246852</v>
      </c>
      <c r="D113" s="6">
        <v>-56</v>
      </c>
      <c r="E113" s="3"/>
      <c r="F113" s="3"/>
    </row>
    <row r="114" spans="3:6" s="5" customFormat="1" x14ac:dyDescent="0.35">
      <c r="C114" s="6">
        <f t="shared" si="1"/>
        <v>425.74911286263148</v>
      </c>
      <c r="D114" s="6">
        <v>-57</v>
      </c>
      <c r="E114" s="3"/>
      <c r="F114" s="3"/>
    </row>
    <row r="115" spans="3:6" s="5" customFormat="1" x14ac:dyDescent="0.35">
      <c r="C115" s="6">
        <f t="shared" si="1"/>
        <v>425.50326154310704</v>
      </c>
      <c r="D115" s="6">
        <v>-58</v>
      </c>
      <c r="E115" s="3"/>
      <c r="F115" s="3"/>
    </row>
    <row r="116" spans="3:6" s="5" customFormat="1" x14ac:dyDescent="0.35">
      <c r="C116" s="6">
        <f t="shared" si="1"/>
        <v>425.25755219186726</v>
      </c>
      <c r="D116" s="6">
        <v>-59</v>
      </c>
      <c r="E116" s="3"/>
      <c r="F116" s="3"/>
    </row>
    <row r="117" spans="3:6" s="5" customFormat="1" x14ac:dyDescent="0.35">
      <c r="C117" s="6">
        <f t="shared" si="1"/>
        <v>425.01198472693204</v>
      </c>
      <c r="D117" s="6">
        <v>-60</v>
      </c>
      <c r="E117" s="3" t="s">
        <v>41</v>
      </c>
      <c r="F117" s="3"/>
    </row>
    <row r="118" spans="3:6" s="5" customFormat="1" x14ac:dyDescent="0.35">
      <c r="C118" s="6">
        <f t="shared" si="1"/>
        <v>424.76655906636813</v>
      </c>
      <c r="D118" s="6">
        <v>-61</v>
      </c>
      <c r="E118" s="3"/>
      <c r="F118" s="3"/>
    </row>
    <row r="119" spans="3:6" s="5" customFormat="1" x14ac:dyDescent="0.35">
      <c r="C119" s="6">
        <f t="shared" si="1"/>
        <v>424.52127512828969</v>
      </c>
      <c r="D119" s="6">
        <v>-62</v>
      </c>
      <c r="E119" s="3"/>
      <c r="F119" s="3"/>
    </row>
    <row r="120" spans="3:6" s="5" customFormat="1" x14ac:dyDescent="0.35">
      <c r="C120" s="6">
        <f t="shared" si="1"/>
        <v>424.27613283085827</v>
      </c>
      <c r="D120" s="6">
        <v>-63</v>
      </c>
      <c r="E120" s="3"/>
      <c r="F120" s="3"/>
    </row>
    <row r="121" spans="3:6" s="5" customFormat="1" x14ac:dyDescent="0.35">
      <c r="C121" s="6">
        <f t="shared" si="1"/>
        <v>424.0311320922828</v>
      </c>
      <c r="D121" s="6">
        <v>-64</v>
      </c>
      <c r="E121" s="3"/>
      <c r="F121" s="3"/>
    </row>
    <row r="122" spans="3:6" s="5" customFormat="1" x14ac:dyDescent="0.35">
      <c r="C122" s="6">
        <f t="shared" si="1"/>
        <v>423.78627283081926</v>
      </c>
      <c r="D122" s="6">
        <v>-65</v>
      </c>
      <c r="E122" s="3"/>
      <c r="F122" s="3"/>
    </row>
    <row r="123" spans="3:6" s="5" customFormat="1" x14ac:dyDescent="0.35">
      <c r="C123" s="6">
        <f t="shared" si="1"/>
        <v>423.54155496477057</v>
      </c>
      <c r="D123" s="6">
        <v>-66</v>
      </c>
      <c r="E123" s="3"/>
      <c r="F123" s="3"/>
    </row>
    <row r="124" spans="3:6" s="5" customFormat="1" x14ac:dyDescent="0.35">
      <c r="C124" s="6">
        <f t="shared" si="1"/>
        <v>423.29697841248748</v>
      </c>
      <c r="D124" s="6">
        <v>-67</v>
      </c>
      <c r="E124" s="3"/>
      <c r="F124" s="3"/>
    </row>
    <row r="125" spans="3:6" s="5" customFormat="1" x14ac:dyDescent="0.35">
      <c r="C125" s="6">
        <f t="shared" si="1"/>
        <v>423.05254309236739</v>
      </c>
      <c r="D125" s="6">
        <v>-68</v>
      </c>
      <c r="E125" s="3"/>
      <c r="F125" s="3"/>
    </row>
    <row r="126" spans="3:6" s="5" customFormat="1" x14ac:dyDescent="0.35">
      <c r="C126" s="6">
        <f t="shared" si="1"/>
        <v>422.80824892285494</v>
      </c>
      <c r="D126" s="6">
        <v>-69</v>
      </c>
      <c r="E126" s="3"/>
      <c r="F126" s="3"/>
    </row>
    <row r="127" spans="3:6" s="5" customFormat="1" x14ac:dyDescent="0.35">
      <c r="C127" s="6">
        <f t="shared" si="1"/>
        <v>422.5640958224418</v>
      </c>
      <c r="D127" s="6">
        <v>-70</v>
      </c>
      <c r="E127" s="3"/>
      <c r="F127" s="3"/>
    </row>
    <row r="128" spans="3:6" s="5" customFormat="1" x14ac:dyDescent="0.35">
      <c r="C128" s="6">
        <f t="shared" si="1"/>
        <v>422.32008370966713</v>
      </c>
      <c r="D128" s="6">
        <v>-71</v>
      </c>
      <c r="E128" s="3"/>
      <c r="F128" s="3"/>
    </row>
    <row r="129" spans="3:6" s="5" customFormat="1" x14ac:dyDescent="0.35">
      <c r="C129" s="6">
        <f t="shared" si="1"/>
        <v>422.07621250311632</v>
      </c>
      <c r="D129" s="6">
        <v>-72</v>
      </c>
      <c r="E129" s="3"/>
      <c r="F129" s="3"/>
    </row>
    <row r="130" spans="3:6" s="5" customFormat="1" x14ac:dyDescent="0.35">
      <c r="C130" s="6">
        <f t="shared" si="1"/>
        <v>421.83248212142263</v>
      </c>
      <c r="D130" s="6">
        <v>-73</v>
      </c>
      <c r="E130" s="3"/>
      <c r="F130" s="3"/>
    </row>
    <row r="131" spans="3:6" s="5" customFormat="1" x14ac:dyDescent="0.35">
      <c r="C131" s="6">
        <f t="shared" si="1"/>
        <v>421.58889248326562</v>
      </c>
      <c r="D131" s="6">
        <v>-74</v>
      </c>
      <c r="E131" s="3"/>
      <c r="F131" s="3"/>
    </row>
    <row r="132" spans="3:6" s="5" customFormat="1" x14ac:dyDescent="0.35">
      <c r="C132" s="6">
        <f t="shared" si="1"/>
        <v>421.34544350737241</v>
      </c>
      <c r="D132" s="6">
        <v>-75</v>
      </c>
      <c r="E132" s="3"/>
      <c r="F132" s="3"/>
    </row>
    <row r="133" spans="3:6" s="5" customFormat="1" x14ac:dyDescent="0.35">
      <c r="C133" s="6">
        <f t="shared" si="1"/>
        <v>421.10213511251658</v>
      </c>
      <c r="D133" s="6">
        <v>-76</v>
      </c>
      <c r="E133" s="3"/>
      <c r="F133" s="3"/>
    </row>
    <row r="134" spans="3:6" s="5" customFormat="1" x14ac:dyDescent="0.35">
      <c r="C134" s="6">
        <f t="shared" si="1"/>
        <v>420.85896721751874</v>
      </c>
      <c r="D134" s="6">
        <v>-77</v>
      </c>
      <c r="E134" s="3"/>
      <c r="F134" s="3"/>
    </row>
    <row r="135" spans="3:6" s="5" customFormat="1" x14ac:dyDescent="0.35">
      <c r="C135" s="6">
        <f t="shared" si="1"/>
        <v>420.61593974124656</v>
      </c>
      <c r="D135" s="6">
        <v>-78</v>
      </c>
      <c r="E135" s="3"/>
      <c r="F135" s="3"/>
    </row>
    <row r="136" spans="3:6" s="5" customFormat="1" x14ac:dyDescent="0.35">
      <c r="C136" s="6">
        <f t="shared" ref="C136:C147" si="2">440*(2^(D136/1200))</f>
        <v>420.37305260261439</v>
      </c>
      <c r="D136" s="6">
        <v>-79</v>
      </c>
      <c r="E136" s="3"/>
      <c r="F136" s="3"/>
    </row>
    <row r="137" spans="3:6" s="5" customFormat="1" x14ac:dyDescent="0.35">
      <c r="C137" s="6">
        <f t="shared" si="2"/>
        <v>420.13030572058324</v>
      </c>
      <c r="D137" s="6">
        <v>-80</v>
      </c>
      <c r="E137" s="3" t="s">
        <v>41</v>
      </c>
      <c r="F137" s="3"/>
    </row>
    <row r="138" spans="3:6" s="5" customFormat="1" x14ac:dyDescent="0.35">
      <c r="C138" s="6">
        <f t="shared" si="2"/>
        <v>419.8876990141614</v>
      </c>
      <c r="D138" s="6">
        <v>-81</v>
      </c>
      <c r="E138" s="3"/>
      <c r="F138" s="3"/>
    </row>
    <row r="139" spans="3:6" s="5" customFormat="1" x14ac:dyDescent="0.35">
      <c r="C139" s="6">
        <f t="shared" si="2"/>
        <v>419.64523240240351</v>
      </c>
      <c r="D139" s="6">
        <v>-82</v>
      </c>
      <c r="E139" s="3"/>
      <c r="F139" s="3"/>
    </row>
    <row r="140" spans="3:6" s="5" customFormat="1" x14ac:dyDescent="0.35">
      <c r="C140" s="6">
        <f t="shared" si="2"/>
        <v>419.4029058044112</v>
      </c>
      <c r="D140" s="6">
        <v>-83</v>
      </c>
      <c r="E140" s="3"/>
      <c r="F140" s="3"/>
    </row>
    <row r="141" spans="3:6" s="5" customFormat="1" x14ac:dyDescent="0.35">
      <c r="C141" s="6">
        <f t="shared" si="2"/>
        <v>419.16071913933246</v>
      </c>
      <c r="D141" s="6">
        <v>-84</v>
      </c>
      <c r="E141" s="3"/>
      <c r="F141" s="3"/>
    </row>
    <row r="142" spans="3:6" s="5" customFormat="1" x14ac:dyDescent="0.35">
      <c r="C142" s="6">
        <f t="shared" si="2"/>
        <v>418.91867232636241</v>
      </c>
      <c r="D142" s="6">
        <v>-85</v>
      </c>
      <c r="E142" s="3"/>
      <c r="F142" s="3"/>
    </row>
    <row r="143" spans="3:6" s="5" customFormat="1" x14ac:dyDescent="0.35">
      <c r="C143" s="6">
        <f t="shared" si="2"/>
        <v>418.6767652847426</v>
      </c>
      <c r="D143" s="6">
        <v>-86</v>
      </c>
      <c r="E143" s="3"/>
      <c r="F143" s="3"/>
    </row>
    <row r="144" spans="3:6" s="5" customFormat="1" x14ac:dyDescent="0.35">
      <c r="C144" s="6">
        <f t="shared" si="2"/>
        <v>418.43499793376105</v>
      </c>
      <c r="D144" s="6">
        <v>-87</v>
      </c>
      <c r="E144" s="3"/>
      <c r="F144" s="3"/>
    </row>
    <row r="145" spans="3:6" s="5" customFormat="1" x14ac:dyDescent="0.35">
      <c r="C145" s="6">
        <f t="shared" si="2"/>
        <v>418.19337019275298</v>
      </c>
      <c r="D145" s="6">
        <v>-88</v>
      </c>
      <c r="E145" s="3"/>
      <c r="F145" s="3"/>
    </row>
    <row r="146" spans="3:6" s="5" customFormat="1" x14ac:dyDescent="0.35">
      <c r="C146" s="6">
        <f t="shared" si="2"/>
        <v>417.9518819810994</v>
      </c>
      <c r="D146" s="6">
        <v>-89</v>
      </c>
      <c r="E146" s="3"/>
      <c r="F146" s="3"/>
    </row>
    <row r="147" spans="3:6" s="5" customFormat="1" x14ac:dyDescent="0.35">
      <c r="C147" s="6">
        <f t="shared" si="2"/>
        <v>417.71053321822848</v>
      </c>
      <c r="D147" s="6">
        <v>-90</v>
      </c>
      <c r="E147" s="3"/>
      <c r="F147" s="3"/>
    </row>
  </sheetData>
  <hyperlinks>
    <hyperlink ref="P7" r:id="rId1" xr:uid="{4B9F4D39-2EA6-4B55-B5F3-977C6E365C34}"/>
    <hyperlink ref="P11" r:id="rId2" xr:uid="{C88B6B0B-2C63-48B8-A9D8-2CEAF3B5D4D3}"/>
  </hyperlinks>
  <pageMargins left="0.7" right="0.7" top="0.75" bottom="0.75" header="0.3" footer="0.3"/>
  <pageSetup orientation="portrait" horizontalDpi="4294967293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</dc:creator>
  <cp:lastModifiedBy>Lars Lentz</cp:lastModifiedBy>
  <dcterms:created xsi:type="dcterms:W3CDTF">2022-04-24T08:05:36Z</dcterms:created>
  <dcterms:modified xsi:type="dcterms:W3CDTF">2024-09-22T11:57:37Z</dcterms:modified>
</cp:coreProperties>
</file>